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 codeName="{7A2D7E96-6E34-419A-AE5F-296B3A7E7977}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concepcion\Downloads\"/>
    </mc:Choice>
  </mc:AlternateContent>
  <workbookProtection workbookPassword="CF7A" lockStructure="1"/>
  <bookViews>
    <workbookView xWindow="0" yWindow="0" windowWidth="24000" windowHeight="9735" firstSheet="2" activeTab="2"/>
  </bookViews>
  <sheets>
    <sheet name="PROBABILIDAD" sheetId="1" state="hidden" r:id="rId1"/>
    <sheet name="GRAVEDAD" sheetId="2" state="hidden" r:id="rId2"/>
    <sheet name="RIESGO" sheetId="6" r:id="rId3"/>
    <sheet name="B" sheetId="3" state="hidden" r:id="rId4"/>
    <sheet name="Hoja2" sheetId="5" state="hidden" r:id="rId5"/>
    <sheet name="M" sheetId="7" state="hidden" r:id="rId6"/>
  </sheets>
  <definedNames>
    <definedName name="Ecológico">GRAVEDAD!$B$10:$B$13</definedName>
    <definedName name="Humano">GRAVEDAD!$A$10:$A$13</definedName>
    <definedName name="Socioeconómico">GRAVEDAD!$C$10:$C$13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2" i="3" l="1"/>
  <c r="D35" i="3"/>
  <c r="D25" i="3"/>
  <c r="D30" i="3"/>
  <c r="G20" i="3"/>
  <c r="D11" i="3"/>
  <c r="C45" i="3" l="1"/>
  <c r="C48" i="3" s="1"/>
</calcChain>
</file>

<file path=xl/sharedStrings.xml><?xml version="1.0" encoding="utf-8"?>
<sst xmlns="http://schemas.openxmlformats.org/spreadsheetml/2006/main" count="122" uniqueCount="92">
  <si>
    <t>VALOR</t>
  </si>
  <si>
    <t>PROBABILIDAD</t>
  </si>
  <si>
    <t>Probable</t>
  </si>
  <si>
    <t>Posible</t>
  </si>
  <si>
    <t>Poco probable</t>
  </si>
  <si>
    <t>Muy probable</t>
  </si>
  <si>
    <t>Altamente probable</t>
  </si>
  <si>
    <t>&lt; una vez a la semana</t>
  </si>
  <si>
    <t>&gt; una vez a la semana y &lt; una vez al mes</t>
  </si>
  <si>
    <t>&gt; una vez al mes y &lt; una vez al año</t>
  </si>
  <si>
    <t>&gt; una vez al año y &lt; una vez cada 5 años</t>
  </si>
  <si>
    <t>&gt;una vez cada 5 años</t>
  </si>
  <si>
    <t>DESCRIPCIÓN</t>
  </si>
  <si>
    <t>VALOR ASIGNADO</t>
  </si>
  <si>
    <t>Crítico</t>
  </si>
  <si>
    <t>Grave</t>
  </si>
  <si>
    <t>Moderado</t>
  </si>
  <si>
    <t>Leve</t>
  </si>
  <si>
    <t>No relevante</t>
  </si>
  <si>
    <t>VALORACIÓN (lo)</t>
  </si>
  <si>
    <t>Valor</t>
  </si>
  <si>
    <t>Cantidad</t>
  </si>
  <si>
    <t>Descripción</t>
  </si>
  <si>
    <t>Peligrosidad</t>
  </si>
  <si>
    <t>Pob. Afectada</t>
  </si>
  <si>
    <t>Muy Alta</t>
  </si>
  <si>
    <t>Alto</t>
  </si>
  <si>
    <t>Muy Poca</t>
  </si>
  <si>
    <t>Poca</t>
  </si>
  <si>
    <t>Mayor a 500</t>
  </si>
  <si>
    <t>50-500</t>
  </si>
  <si>
    <t>Menor a 5</t>
  </si>
  <si>
    <t>5-49</t>
  </si>
  <si>
    <t>Muy peligroso</t>
  </si>
  <si>
    <t>Peligroso</t>
  </si>
  <si>
    <t>Poco peligroso</t>
  </si>
  <si>
    <t>No peligroso</t>
  </si>
  <si>
    <t>-Muy Inflamable
-Muy tóxica
-Causa efectos irreversibles inmediatos</t>
  </si>
  <si>
    <t>-Explosiva
-Inflamable
-Corrosivo</t>
  </si>
  <si>
    <t>-Combustible</t>
  </si>
  <si>
    <t>-Daños leves y reversibles</t>
  </si>
  <si>
    <t>Extensión</t>
  </si>
  <si>
    <t>Muy extenso</t>
  </si>
  <si>
    <t>Extenso</t>
  </si>
  <si>
    <t>Poco extenso</t>
  </si>
  <si>
    <t>Puntual</t>
  </si>
  <si>
    <t>Radio mayor a 1km</t>
  </si>
  <si>
    <t>Radio hasta 1km</t>
  </si>
  <si>
    <t>Radio menos a 0.5km (zona emplazada)</t>
  </si>
  <si>
    <t>Área afectada (zona delimitada)</t>
  </si>
  <si>
    <t>Muy alto</t>
  </si>
  <si>
    <t>Bajo</t>
  </si>
  <si>
    <t>Muy bajo</t>
  </si>
  <si>
    <t>Patrimonio y capital productivo</t>
  </si>
  <si>
    <t>Más de 100</t>
  </si>
  <si>
    <t>Entre 50 y 100</t>
  </si>
  <si>
    <t>Entre 5 y 50</t>
  </si>
  <si>
    <t>Menos de 5</t>
  </si>
  <si>
    <t>Daños altos: Alto nivel de explotación de RRNN y existe un nivel de contaminación moderado</t>
  </si>
  <si>
    <t>Daños moderados: Moderado nivel de explotación de RRNN y existe un nivel de contaminación leve</t>
  </si>
  <si>
    <t>Daños leves: Conservación de RRNN y no existe nivel de contaminación</t>
  </si>
  <si>
    <t>Letal: Pérdida del 100% del cuerpo receptor. Se aplica en los casos en que se prevé la pérdida total del receptor y nula distribución de recursos</t>
  </si>
  <si>
    <t>Agudo: Pérdida del 50% del receptor. Cuando el resultado prevé efectos agudos y en los casos de una pérdida parcial pero intensa del receptor. Escasamente productiva</t>
  </si>
  <si>
    <t>Crónico: Pérdida de entre el 10 y 20% del receptor. Los efectos a largo plazo implican pérdida de funciones que puede hacerse equivalente a ese rango de pérdida del receptor, también se aplica en los casos de escasas pérdidas directas del receptor. Medianamente productiva</t>
  </si>
  <si>
    <t>Pérdida de entre 1 y 2% del receptor. Esta se puede clasificar los escenarios que producen efectos pero dificilmente medido o evaluados, sobre el receptor. Alta productividad</t>
  </si>
  <si>
    <t>Seleccionar el entorno:</t>
  </si>
  <si>
    <t>CÁLCULO DE LA GRAVEDAD</t>
  </si>
  <si>
    <t>Humano</t>
  </si>
  <si>
    <t>Ecológico</t>
  </si>
  <si>
    <t>Socioeconómico</t>
  </si>
  <si>
    <t>Daños muy altos: Explotación indiscriminada de RRNN y existe un nivel de contaminación muy alto</t>
  </si>
  <si>
    <t>Seleccionar cantidad:</t>
  </si>
  <si>
    <t>Seleccionar peligrosidad:</t>
  </si>
  <si>
    <t>Seleccionar extensión:</t>
  </si>
  <si>
    <t>Categoría</t>
  </si>
  <si>
    <t>Km</t>
  </si>
  <si>
    <t>TM</t>
  </si>
  <si>
    <t>CÁLCULO DEL RIESGO</t>
  </si>
  <si>
    <t>ESTIMACIÓN DE PROBABILIDAD</t>
  </si>
  <si>
    <t>Entorno</t>
  </si>
  <si>
    <t>Descripición</t>
  </si>
  <si>
    <t>Seleccionar la descripción:</t>
  </si>
  <si>
    <t>Característica</t>
  </si>
  <si>
    <t>Gravedad</t>
  </si>
  <si>
    <t>Riesgo</t>
  </si>
  <si>
    <t>Probabilidad</t>
  </si>
  <si>
    <t>FORMULARIO PARA CÁLCULO DE RIESGO</t>
  </si>
  <si>
    <t>Entorno Humano</t>
  </si>
  <si>
    <t>Entorno Natural</t>
  </si>
  <si>
    <t>FÓRMULA PARA CALIFICAR EL RIESGO AMBIENTAL</t>
  </si>
  <si>
    <t>FORMULARIO  PARA LA ESTIMACIÓN DEL NIVEL DE RIESGO
QUE GENERA EL INCUMPLIMIENTO DE LAS OBLIGACIONES
FI SCALIZABLES</t>
  </si>
  <si>
    <t>Seleccione posible entorno de afectación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</si>
</sst>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14"/>
      <name val="Arial"/>
      <family val="2"/>
    </font>
    <font>
      <sz val="16"/>
      <color theme="1"/>
      <name val="Calibri"/>
      <family val="2"/>
      <scheme val="minor"/>
    </font>
    <font>
      <b/>
      <sz val="14"/>
      <color theme="9" tint="-0.499984740745262"/>
      <name val="Arial"/>
      <family val="2"/>
    </font>
    <font>
      <sz val="10"/>
      <color theme="1"/>
      <name val="Arial"/>
      <family val="2"/>
    </font>
    <font>
      <b/>
      <sz val="16"/>
      <color theme="1"/>
      <name val="Arial"/>
      <family val="2"/>
    </font>
    <font>
      <b/>
      <sz val="28"/>
      <name val="Arial Rounded MT Bold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83DB8B"/>
        <bgColor indexed="64"/>
      </patternFill>
    </fill>
    <fill>
      <patternFill patternType="solid">
        <fgColor rgb="FFFA7964"/>
        <bgColor indexed="64"/>
      </patternFill>
    </fill>
    <fill>
      <patternFill patternType="solid">
        <fgColor rgb="FF00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82">
    <xf numFmtId="0" fontId="0" fillId="0" borderId="0" xfId="0"/>
    <xf numFmtId="0" fontId="0" fillId="0" borderId="1" xfId="0" applyBorder="1"/>
    <xf numFmtId="0" fontId="0" fillId="0" borderId="1" xfId="0" quotePrefix="1" applyBorder="1" applyAlignment="1">
      <alignment wrapText="1"/>
    </xf>
    <xf numFmtId="17" fontId="0" fillId="0" borderId="1" xfId="0" quotePrefix="1" applyNumberFormat="1" applyBorder="1"/>
    <xf numFmtId="0" fontId="0" fillId="0" borderId="1" xfId="0" quotePrefix="1" applyBorder="1"/>
    <xf numFmtId="0" fontId="0" fillId="0" borderId="2" xfId="0" applyBorder="1" applyAlignment="1"/>
    <xf numFmtId="0" fontId="0" fillId="0" borderId="0" xfId="0" applyAlignment="1">
      <alignment horizontal="center" vertical="center"/>
    </xf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4" fillId="0" borderId="1" xfId="0" applyFont="1" applyBorder="1"/>
    <xf numFmtId="0" fontId="1" fillId="0" borderId="0" xfId="0" applyFont="1" applyBorder="1"/>
    <xf numFmtId="0" fontId="5" fillId="2" borderId="0" xfId="0" applyFont="1" applyFill="1" applyBorder="1" applyAlignment="1">
      <alignment horizontal="center" vertical="center"/>
    </xf>
    <xf numFmtId="0" fontId="2" fillId="0" borderId="5" xfId="0" applyFont="1" applyBorder="1"/>
    <xf numFmtId="0" fontId="1" fillId="0" borderId="6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11" xfId="0" applyFont="1" applyBorder="1"/>
    <xf numFmtId="0" fontId="2" fillId="0" borderId="0" xfId="0" applyFont="1" applyBorder="1"/>
    <xf numFmtId="0" fontId="2" fillId="0" borderId="12" xfId="0" applyFont="1" applyBorder="1"/>
    <xf numFmtId="0" fontId="2" fillId="0" borderId="1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8" xfId="0" applyFont="1" applyBorder="1"/>
    <xf numFmtId="0" fontId="2" fillId="0" borderId="9" xfId="0" applyFont="1" applyBorder="1"/>
    <xf numFmtId="0" fontId="2" fillId="0" borderId="10" xfId="0" applyFont="1" applyBorder="1"/>
    <xf numFmtId="0" fontId="0" fillId="0" borderId="7" xfId="0" applyBorder="1"/>
    <xf numFmtId="0" fontId="1" fillId="0" borderId="10" xfId="0" applyFont="1" applyBorder="1"/>
    <xf numFmtId="0" fontId="1" fillId="3" borderId="1" xfId="0" applyFont="1" applyFill="1" applyBorder="1" applyAlignment="1">
      <alignment horizontal="center" vertical="center"/>
    </xf>
    <xf numFmtId="0" fontId="2" fillId="0" borderId="16" xfId="0" applyFont="1" applyBorder="1" applyAlignment="1">
      <alignment horizontal="center" vertical="center" wrapText="1"/>
    </xf>
    <xf numFmtId="0" fontId="1" fillId="0" borderId="12" xfId="0" applyFont="1" applyBorder="1"/>
    <xf numFmtId="0" fontId="2" fillId="2" borderId="5" xfId="0" applyFont="1" applyFill="1" applyBorder="1"/>
    <xf numFmtId="0" fontId="2" fillId="2" borderId="6" xfId="0" applyFont="1" applyFill="1" applyBorder="1"/>
    <xf numFmtId="0" fontId="2" fillId="2" borderId="7" xfId="0" applyFont="1" applyFill="1" applyBorder="1"/>
    <xf numFmtId="0" fontId="2" fillId="2" borderId="11" xfId="0" applyFont="1" applyFill="1" applyBorder="1"/>
    <xf numFmtId="0" fontId="1" fillId="2" borderId="0" xfId="0" applyFont="1" applyFill="1" applyBorder="1"/>
    <xf numFmtId="0" fontId="2" fillId="2" borderId="0" xfId="0" applyFont="1" applyFill="1" applyBorder="1"/>
    <xf numFmtId="0" fontId="2" fillId="2" borderId="12" xfId="0" applyFont="1" applyFill="1" applyBorder="1"/>
    <xf numFmtId="0" fontId="2" fillId="2" borderId="10" xfId="0" applyFont="1" applyFill="1" applyBorder="1"/>
    <xf numFmtId="0" fontId="2" fillId="2" borderId="0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/>
    <xf numFmtId="0" fontId="6" fillId="0" borderId="0" xfId="0" applyFont="1" applyAlignment="1">
      <alignment horizontal="justify" vertical="center"/>
    </xf>
    <xf numFmtId="0" fontId="0" fillId="0" borderId="0" xfId="0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2" fillId="0" borderId="0" xfId="0" applyFont="1" applyFill="1"/>
    <xf numFmtId="0" fontId="2" fillId="0" borderId="5" xfId="0" applyFont="1" applyFill="1" applyBorder="1"/>
    <xf numFmtId="0" fontId="0" fillId="0" borderId="7" xfId="0" applyFill="1" applyBorder="1"/>
    <xf numFmtId="0" fontId="8" fillId="0" borderId="5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2" fillId="0" borderId="8" xfId="0" applyFont="1" applyFill="1" applyBorder="1"/>
    <xf numFmtId="0" fontId="1" fillId="0" borderId="10" xfId="0" applyFont="1" applyFill="1" applyBorder="1"/>
    <xf numFmtId="0" fontId="8" fillId="0" borderId="8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0" fillId="0" borderId="0" xfId="0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FF99"/>
      <color rgb="FFFF99FF"/>
      <color rgb="FF339933"/>
      <color rgb="FF00FF00"/>
      <color rgb="FF83DB8B"/>
      <color rgb="FFFA79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6/relationships/vbaProject" Target="vbaProject.bin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RIESGO!A1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9" Type="http://schemas.openxmlformats.org/officeDocument/2006/relationships/hyperlink" Target="#RIESG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313764</xdr:colOff>
      <xdr:row>5</xdr:row>
      <xdr:rowOff>4224</xdr:rowOff>
    </xdr:from>
    <xdr:to>
      <xdr:col>19</xdr:col>
      <xdr:colOff>11206</xdr:colOff>
      <xdr:row>28</xdr:row>
      <xdr:rowOff>126171</xdr:rowOff>
    </xdr:to>
    <xdr:pic macro="[0]!FORMULARIO">
      <xdr:nvPicPr>
        <xdr:cNvPr id="6" name="5 Imagen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37764" y="1476269"/>
          <a:ext cx="16548033" cy="5300084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251058</xdr:colOff>
      <xdr:row>1</xdr:row>
      <xdr:rowOff>49917</xdr:rowOff>
    </xdr:from>
    <xdr:to>
      <xdr:col>4</xdr:col>
      <xdr:colOff>2609496</xdr:colOff>
      <xdr:row>2</xdr:row>
      <xdr:rowOff>303062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11922" y="205781"/>
          <a:ext cx="2358438" cy="755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289057</xdr:colOff>
      <xdr:row>8</xdr:row>
      <xdr:rowOff>223866</xdr:rowOff>
    </xdr:from>
    <xdr:ext cx="1668594" cy="1808779"/>
    <xdr:sp macro="[0]!FORMULARIO" textlink="">
      <xdr:nvSpPr>
        <xdr:cNvPr id="7" name="Lágrima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SpPr/>
      </xdr:nvSpPr>
      <xdr:spPr>
        <a:xfrm rot="200637">
          <a:off x="11805648" y="2371321"/>
          <a:ext cx="1668594" cy="1808779"/>
        </a:xfrm>
        <a:prstGeom prst="teardrop">
          <a:avLst>
            <a:gd name="adj" fmla="val 100352"/>
          </a:avLst>
        </a:prstGeom>
        <a:effectLst>
          <a:glow rad="228600">
            <a:schemeClr val="accent2">
              <a:satMod val="175000"/>
              <a:alpha val="40000"/>
            </a:schemeClr>
          </a:glow>
          <a:innerShdw blurRad="63500" dist="50800" dir="18900000">
            <a:prstClr val="black">
              <a:alpha val="50000"/>
            </a:prstClr>
          </a:inn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vert="vert" rtlCol="0" anchor="t">
          <a:noAutofit/>
        </a:bodyPr>
        <a:lstStyle/>
        <a:p>
          <a:pPr algn="l"/>
          <a:endParaRPr lang="es-PE" sz="3200" b="1" cap="none" spc="0">
            <a:ln w="6600">
              <a:solidFill>
                <a:schemeClr val="accent2"/>
              </a:solidFill>
              <a:prstDash val="solid"/>
            </a:ln>
            <a:solidFill>
              <a:srgbClr val="FFFFFF"/>
            </a:solidFill>
            <a:effectLst>
              <a:outerShdw dist="38100" dir="2700000" algn="tl" rotWithShape="0">
                <a:schemeClr val="accent2"/>
              </a:outerShdw>
            </a:effectLst>
          </a:endParaRPr>
        </a:p>
      </xdr:txBody>
    </xdr:sp>
    <xdr:clientData/>
  </xdr:oneCellAnchor>
  <xdr:twoCellAnchor>
    <xdr:from>
      <xdr:col>12</xdr:col>
      <xdr:colOff>363683</xdr:colOff>
      <xdr:row>11</xdr:row>
      <xdr:rowOff>190498</xdr:rowOff>
    </xdr:from>
    <xdr:to>
      <xdr:col>14</xdr:col>
      <xdr:colOff>397301</xdr:colOff>
      <xdr:row>13</xdr:row>
      <xdr:rowOff>99833</xdr:rowOff>
    </xdr:to>
    <xdr:sp macro="[0]!FORMULARIO" textlink="">
      <xdr:nvSpPr>
        <xdr:cNvPr id="8" name="CuadroTexto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SpPr txBox="1"/>
      </xdr:nvSpPr>
      <xdr:spPr>
        <a:xfrm>
          <a:off x="13404274" y="3013362"/>
          <a:ext cx="1557618" cy="3596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800" b="1">
              <a:solidFill>
                <a:schemeClr val="accent2">
                  <a:lumMod val="50000"/>
                </a:schemeClr>
              </a:solidFill>
            </a:rPr>
            <a:t>FORMULARIO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89648</xdr:colOff>
      <xdr:row>1</xdr:row>
      <xdr:rowOff>67234</xdr:rowOff>
    </xdr:from>
    <xdr:to>
      <xdr:col>2</xdr:col>
      <xdr:colOff>2398059</xdr:colOff>
      <xdr:row>2</xdr:row>
      <xdr:rowOff>194993</xdr:rowOff>
    </xdr:to>
    <xdr:pic>
      <xdr:nvPicPr>
        <xdr:cNvPr id="2" name="1 Imagen" descr="OEFA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3354" y="224116"/>
          <a:ext cx="2308411" cy="620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112058</xdr:colOff>
      <xdr:row>1</xdr:row>
      <xdr:rowOff>347383</xdr:rowOff>
    </xdr:from>
    <xdr:to>
      <xdr:col>10</xdr:col>
      <xdr:colOff>302559</xdr:colOff>
      <xdr:row>2</xdr:row>
      <xdr:rowOff>313765</xdr:rowOff>
    </xdr:to>
    <xdr:sp macro="" textlink="">
      <xdr:nvSpPr>
        <xdr:cNvPr id="4" name="3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/>
      </xdr:nvSpPr>
      <xdr:spPr>
        <a:xfrm>
          <a:off x="10006852" y="504265"/>
          <a:ext cx="1781736" cy="459441"/>
        </a:xfrm>
        <a:prstGeom prst="rec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2000">
              <a:latin typeface="Arial" panose="020B0604020202020204" pitchFamily="34" charset="0"/>
              <a:cs typeface="Arial" panose="020B0604020202020204" pitchFamily="34" charset="0"/>
            </a:rPr>
            <a:t>REGRESAR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390524</xdr:colOff>
      <xdr:row>39</xdr:row>
      <xdr:rowOff>104775</xdr:rowOff>
    </xdr:from>
    <xdr:to>
      <xdr:col>19</xdr:col>
      <xdr:colOff>323849</xdr:colOff>
      <xdr:row>56</xdr:row>
      <xdr:rowOff>180975</xdr:rowOff>
    </xdr:to>
    <xdr:pic>
      <xdr:nvPicPr>
        <xdr:cNvPr id="2" name="Imagen 12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" b="-252"/>
        <a:stretch>
          <a:fillRect/>
        </a:stretch>
      </xdr:blipFill>
      <xdr:spPr bwMode="auto">
        <a:xfrm>
          <a:off x="6486524" y="7534275"/>
          <a:ext cx="9839325" cy="3314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495300</xdr:colOff>
      <xdr:row>2</xdr:row>
      <xdr:rowOff>114300</xdr:rowOff>
    </xdr:from>
    <xdr:to>
      <xdr:col>17</xdr:col>
      <xdr:colOff>361950</xdr:colOff>
      <xdr:row>7</xdr:row>
      <xdr:rowOff>180975</xdr:rowOff>
    </xdr:to>
    <xdr:pic>
      <xdr:nvPicPr>
        <xdr:cNvPr id="3" name="Imagen 10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495300"/>
          <a:ext cx="12820650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133350</xdr:colOff>
      <xdr:row>7</xdr:row>
      <xdr:rowOff>180975</xdr:rowOff>
    </xdr:from>
    <xdr:to>
      <xdr:col>5</xdr:col>
      <xdr:colOff>685800</xdr:colOff>
      <xdr:row>17</xdr:row>
      <xdr:rowOff>47625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1514475"/>
          <a:ext cx="4362450" cy="177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476251</xdr:colOff>
      <xdr:row>16</xdr:row>
      <xdr:rowOff>104775</xdr:rowOff>
    </xdr:from>
    <xdr:to>
      <xdr:col>19</xdr:col>
      <xdr:colOff>142875</xdr:colOff>
      <xdr:row>38</xdr:row>
      <xdr:rowOff>47625</xdr:rowOff>
    </xdr:to>
    <xdr:pic>
      <xdr:nvPicPr>
        <xdr:cNvPr id="5" name="Imagen 5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936" t="11617" r="35825" b="13881"/>
        <a:stretch>
          <a:fillRect/>
        </a:stretch>
      </xdr:blipFill>
      <xdr:spPr bwMode="auto">
        <a:xfrm>
          <a:off x="11144251" y="3152775"/>
          <a:ext cx="5000624" cy="413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438149</xdr:colOff>
      <xdr:row>39</xdr:row>
      <xdr:rowOff>161924</xdr:rowOff>
    </xdr:from>
    <xdr:to>
      <xdr:col>5</xdr:col>
      <xdr:colOff>428624</xdr:colOff>
      <xdr:row>56</xdr:row>
      <xdr:rowOff>171449</xdr:rowOff>
    </xdr:to>
    <xdr:pic>
      <xdr:nvPicPr>
        <xdr:cNvPr id="6" name="Imagen 17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24" t="8144" r="5414" b="7562"/>
        <a:stretch>
          <a:fillRect/>
        </a:stretch>
      </xdr:blipFill>
      <xdr:spPr bwMode="auto">
        <a:xfrm>
          <a:off x="1962149" y="7591424"/>
          <a:ext cx="3800475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723900</xdr:colOff>
      <xdr:row>8</xdr:row>
      <xdr:rowOff>152400</xdr:rowOff>
    </xdr:from>
    <xdr:to>
      <xdr:col>19</xdr:col>
      <xdr:colOff>190499</xdr:colOff>
      <xdr:row>16</xdr:row>
      <xdr:rowOff>180975</xdr:rowOff>
    </xdr:to>
    <xdr:pic>
      <xdr:nvPicPr>
        <xdr:cNvPr id="7" name="Imagen 18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74"/>
        <a:stretch>
          <a:fillRect/>
        </a:stretch>
      </xdr:blipFill>
      <xdr:spPr bwMode="auto">
        <a:xfrm>
          <a:off x="8343900" y="1676400"/>
          <a:ext cx="7848599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314325</xdr:colOff>
      <xdr:row>17</xdr:row>
      <xdr:rowOff>19050</xdr:rowOff>
    </xdr:from>
    <xdr:to>
      <xdr:col>5</xdr:col>
      <xdr:colOff>466725</xdr:colOff>
      <xdr:row>38</xdr:row>
      <xdr:rowOff>38100</xdr:rowOff>
    </xdr:to>
    <xdr:pic>
      <xdr:nvPicPr>
        <xdr:cNvPr id="8" name="Imagen 19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3257550"/>
          <a:ext cx="3962400" cy="401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266700</xdr:colOff>
      <xdr:row>17</xdr:row>
      <xdr:rowOff>142874</xdr:rowOff>
    </xdr:from>
    <xdr:to>
      <xdr:col>12</xdr:col>
      <xdr:colOff>57150</xdr:colOff>
      <xdr:row>38</xdr:row>
      <xdr:rowOff>19049</xdr:rowOff>
    </xdr:to>
    <xdr:pic>
      <xdr:nvPicPr>
        <xdr:cNvPr id="9" name="Imagen 22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18"/>
        <a:stretch>
          <a:fillRect/>
        </a:stretch>
      </xdr:blipFill>
      <xdr:spPr bwMode="auto">
        <a:xfrm>
          <a:off x="6362700" y="3381374"/>
          <a:ext cx="4362450" cy="387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514350</xdr:colOff>
      <xdr:row>0</xdr:row>
      <xdr:rowOff>47626</xdr:rowOff>
    </xdr:from>
    <xdr:to>
      <xdr:col>19</xdr:col>
      <xdr:colOff>10086</xdr:colOff>
      <xdr:row>2</xdr:row>
      <xdr:rowOff>1</xdr:rowOff>
    </xdr:to>
    <xdr:sp macro="" textlink="">
      <xdr:nvSpPr>
        <xdr:cNvPr id="10" name="9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SpPr/>
      </xdr:nvSpPr>
      <xdr:spPr>
        <a:xfrm>
          <a:off x="12706350" y="47626"/>
          <a:ext cx="1781736" cy="400050"/>
        </a:xfrm>
        <a:prstGeom prst="rec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800">
              <a:latin typeface="Arial" panose="020B0604020202020204" pitchFamily="34" charset="0"/>
              <a:cs typeface="Arial" panose="020B0604020202020204" pitchFamily="34" charset="0"/>
            </a:rPr>
            <a:t>REGRESAR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C6"/>
  <sheetViews>
    <sheetView zoomScale="70" zoomScaleNormal="70" workbookViewId="0">
      <selection activeCell="C14" sqref="C14"/>
    </sheetView>
  </sheetViews>
  <sheetFormatPr baseColWidth="10" defaultRowHeight="15" x14ac:dyDescent="0.25"/>
  <cols>
    <col min="1" max="1" width="49" customWidth="1"/>
    <col min="2" max="2" width="20" bestFit="1" customWidth="1"/>
    <col min="3" max="3" width="21.140625" customWidth="1"/>
  </cols>
  <sheetData>
    <row r="1" spans="1:3" x14ac:dyDescent="0.25">
      <c r="A1" s="1" t="s">
        <v>1</v>
      </c>
      <c r="B1" s="1" t="s">
        <v>12</v>
      </c>
      <c r="C1" s="1" t="s">
        <v>0</v>
      </c>
    </row>
    <row r="2" spans="1:3" ht="21" x14ac:dyDescent="0.35">
      <c r="A2" s="11" t="s">
        <v>7</v>
      </c>
      <c r="B2" s="1" t="s">
        <v>5</v>
      </c>
      <c r="C2" s="1">
        <v>5</v>
      </c>
    </row>
    <row r="3" spans="1:3" ht="21" x14ac:dyDescent="0.35">
      <c r="A3" s="11" t="s">
        <v>8</v>
      </c>
      <c r="B3" s="1" t="s">
        <v>6</v>
      </c>
      <c r="C3" s="1">
        <v>4</v>
      </c>
    </row>
    <row r="4" spans="1:3" ht="21" x14ac:dyDescent="0.35">
      <c r="A4" s="11" t="s">
        <v>9</v>
      </c>
      <c r="B4" s="1" t="s">
        <v>2</v>
      </c>
      <c r="C4" s="1">
        <v>3</v>
      </c>
    </row>
    <row r="5" spans="1:3" ht="21" x14ac:dyDescent="0.35">
      <c r="A5" s="11" t="s">
        <v>10</v>
      </c>
      <c r="B5" s="1" t="s">
        <v>3</v>
      </c>
      <c r="C5" s="1">
        <v>2</v>
      </c>
    </row>
    <row r="6" spans="1:3" ht="21" x14ac:dyDescent="0.35">
      <c r="A6" s="11" t="s">
        <v>11</v>
      </c>
      <c r="B6" s="1" t="s">
        <v>4</v>
      </c>
      <c r="C6" s="1"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K32"/>
  <sheetViews>
    <sheetView zoomScale="70" zoomScaleNormal="70" workbookViewId="0">
      <selection activeCell="H1" sqref="H1"/>
    </sheetView>
  </sheetViews>
  <sheetFormatPr baseColWidth="10" defaultRowHeight="15" x14ac:dyDescent="0.25"/>
  <cols>
    <col min="1" max="1" width="19.140625" customWidth="1"/>
    <col min="2" max="3" width="17" customWidth="1"/>
    <col min="4" max="4" width="17.140625" bestFit="1" customWidth="1"/>
    <col min="5" max="5" width="12" bestFit="1" customWidth="1"/>
    <col min="6" max="6" width="24.7109375" customWidth="1"/>
    <col min="7" max="7" width="17.28515625" customWidth="1"/>
    <col min="8" max="8" width="47.5703125" customWidth="1"/>
    <col min="9" max="9" width="30.7109375" customWidth="1"/>
    <col min="10" max="10" width="13.7109375" customWidth="1"/>
    <col min="11" max="12" width="10.42578125" customWidth="1"/>
    <col min="13" max="13" width="26.140625" customWidth="1"/>
  </cols>
  <sheetData>
    <row r="1" spans="1:11" x14ac:dyDescent="0.25">
      <c r="A1" s="1" t="s">
        <v>0</v>
      </c>
      <c r="B1" s="1" t="s">
        <v>19</v>
      </c>
      <c r="C1" s="1" t="s">
        <v>19</v>
      </c>
      <c r="D1" s="1" t="s">
        <v>13</v>
      </c>
      <c r="H1" t="s">
        <v>91</v>
      </c>
    </row>
    <row r="2" spans="1:11" x14ac:dyDescent="0.25">
      <c r="A2" s="1" t="s">
        <v>18</v>
      </c>
      <c r="B2" s="1">
        <v>5</v>
      </c>
      <c r="C2" s="1">
        <v>7</v>
      </c>
      <c r="D2" s="1">
        <v>1</v>
      </c>
      <c r="H2" t="s">
        <v>88</v>
      </c>
    </row>
    <row r="3" spans="1:11" x14ac:dyDescent="0.25">
      <c r="A3" s="1" t="s">
        <v>17</v>
      </c>
      <c r="B3" s="1">
        <v>8</v>
      </c>
      <c r="C3" s="1">
        <v>10</v>
      </c>
      <c r="D3" s="1">
        <v>2</v>
      </c>
      <c r="H3" t="s">
        <v>87</v>
      </c>
    </row>
    <row r="4" spans="1:11" x14ac:dyDescent="0.25">
      <c r="A4" s="1" t="s">
        <v>16</v>
      </c>
      <c r="B4" s="1">
        <v>11</v>
      </c>
      <c r="C4" s="1">
        <v>14</v>
      </c>
      <c r="D4" s="1">
        <v>3</v>
      </c>
    </row>
    <row r="5" spans="1:11" x14ac:dyDescent="0.25">
      <c r="A5" s="1" t="s">
        <v>15</v>
      </c>
      <c r="B5" s="1">
        <v>15</v>
      </c>
      <c r="C5" s="1">
        <v>17</v>
      </c>
      <c r="D5" s="1">
        <v>4</v>
      </c>
    </row>
    <row r="6" spans="1:11" x14ac:dyDescent="0.25">
      <c r="A6" s="1" t="s">
        <v>14</v>
      </c>
      <c r="B6" s="1">
        <v>18</v>
      </c>
      <c r="C6" s="1">
        <v>20</v>
      </c>
      <c r="D6" s="1">
        <v>5</v>
      </c>
    </row>
    <row r="9" spans="1:11" x14ac:dyDescent="0.25">
      <c r="A9" s="5" t="s">
        <v>67</v>
      </c>
      <c r="B9" s="5" t="s">
        <v>68</v>
      </c>
      <c r="C9" s="5" t="s">
        <v>69</v>
      </c>
      <c r="D9" s="1" t="s">
        <v>22</v>
      </c>
      <c r="E9" s="1" t="s">
        <v>20</v>
      </c>
      <c r="H9" s="1" t="s">
        <v>24</v>
      </c>
      <c r="I9" s="1" t="s">
        <v>20</v>
      </c>
      <c r="J9" s="1" t="s">
        <v>20</v>
      </c>
      <c r="K9" s="1" t="s">
        <v>53</v>
      </c>
    </row>
    <row r="10" spans="1:11" x14ac:dyDescent="0.25">
      <c r="A10" s="1" t="s">
        <v>54</v>
      </c>
      <c r="B10" s="1" t="s">
        <v>70</v>
      </c>
      <c r="C10" s="1" t="s">
        <v>61</v>
      </c>
      <c r="D10" s="1" t="s">
        <v>50</v>
      </c>
      <c r="E10" s="1">
        <v>4</v>
      </c>
      <c r="H10" s="1" t="s">
        <v>50</v>
      </c>
      <c r="I10" s="1">
        <v>4</v>
      </c>
      <c r="J10" s="1">
        <v>4</v>
      </c>
      <c r="K10" s="1" t="s">
        <v>50</v>
      </c>
    </row>
    <row r="11" spans="1:11" x14ac:dyDescent="0.25">
      <c r="A11" s="1" t="s">
        <v>55</v>
      </c>
      <c r="B11" s="1" t="s">
        <v>58</v>
      </c>
      <c r="C11" s="1" t="s">
        <v>62</v>
      </c>
      <c r="D11" s="1" t="s">
        <v>26</v>
      </c>
      <c r="E11" s="1">
        <v>3</v>
      </c>
      <c r="H11" s="1" t="s">
        <v>26</v>
      </c>
      <c r="I11" s="1">
        <v>3</v>
      </c>
      <c r="J11" s="1">
        <v>3</v>
      </c>
      <c r="K11" s="1" t="s">
        <v>26</v>
      </c>
    </row>
    <row r="12" spans="1:11" x14ac:dyDescent="0.25">
      <c r="A12" s="1" t="s">
        <v>56</v>
      </c>
      <c r="B12" s="1" t="s">
        <v>59</v>
      </c>
      <c r="C12" s="1" t="s">
        <v>63</v>
      </c>
      <c r="D12" s="1" t="s">
        <v>51</v>
      </c>
      <c r="E12" s="1">
        <v>2</v>
      </c>
      <c r="H12" s="1" t="s">
        <v>51</v>
      </c>
      <c r="I12" s="1">
        <v>2</v>
      </c>
      <c r="J12" s="1">
        <v>2</v>
      </c>
      <c r="K12" s="1" t="s">
        <v>51</v>
      </c>
    </row>
    <row r="13" spans="1:11" x14ac:dyDescent="0.25">
      <c r="A13" s="1" t="s">
        <v>57</v>
      </c>
      <c r="B13" s="1" t="s">
        <v>60</v>
      </c>
      <c r="C13" s="1" t="s">
        <v>64</v>
      </c>
      <c r="D13" s="1" t="s">
        <v>52</v>
      </c>
      <c r="E13" s="1">
        <v>1</v>
      </c>
      <c r="H13" s="1" t="s">
        <v>52</v>
      </c>
      <c r="I13" s="1">
        <v>1</v>
      </c>
      <c r="J13" s="1">
        <v>1</v>
      </c>
      <c r="K13" s="1" t="s">
        <v>52</v>
      </c>
    </row>
    <row r="16" spans="1:11" x14ac:dyDescent="0.25">
      <c r="A16" s="1" t="s">
        <v>21</v>
      </c>
      <c r="B16" s="1" t="s">
        <v>74</v>
      </c>
      <c r="C16" s="1" t="s">
        <v>20</v>
      </c>
    </row>
    <row r="17" spans="1:3" x14ac:dyDescent="0.25">
      <c r="A17" s="1" t="s">
        <v>29</v>
      </c>
      <c r="B17" s="1" t="s">
        <v>25</v>
      </c>
      <c r="C17" s="1">
        <v>4</v>
      </c>
    </row>
    <row r="18" spans="1:3" x14ac:dyDescent="0.25">
      <c r="A18" s="1" t="s">
        <v>30</v>
      </c>
      <c r="B18" s="1" t="s">
        <v>26</v>
      </c>
      <c r="C18" s="1">
        <v>3</v>
      </c>
    </row>
    <row r="19" spans="1:3" x14ac:dyDescent="0.25">
      <c r="A19" s="3" t="s">
        <v>32</v>
      </c>
      <c r="B19" s="1" t="s">
        <v>27</v>
      </c>
      <c r="C19" s="1">
        <v>2</v>
      </c>
    </row>
    <row r="20" spans="1:3" x14ac:dyDescent="0.25">
      <c r="A20" s="1" t="s">
        <v>31</v>
      </c>
      <c r="B20" s="1" t="s">
        <v>28</v>
      </c>
      <c r="C20" s="1">
        <v>1</v>
      </c>
    </row>
    <row r="22" spans="1:3" x14ac:dyDescent="0.25">
      <c r="A22" s="1" t="s">
        <v>23</v>
      </c>
      <c r="B22" s="1" t="s">
        <v>74</v>
      </c>
      <c r="C22" s="1" t="s">
        <v>20</v>
      </c>
    </row>
    <row r="23" spans="1:3" ht="75" x14ac:dyDescent="0.25">
      <c r="A23" s="2" t="s">
        <v>37</v>
      </c>
      <c r="B23" s="1" t="s">
        <v>33</v>
      </c>
      <c r="C23" s="1">
        <v>4</v>
      </c>
    </row>
    <row r="24" spans="1:3" ht="45" x14ac:dyDescent="0.25">
      <c r="A24" s="2" t="s">
        <v>38</v>
      </c>
      <c r="B24" s="1" t="s">
        <v>34</v>
      </c>
      <c r="C24" s="1">
        <v>3</v>
      </c>
    </row>
    <row r="25" spans="1:3" x14ac:dyDescent="0.25">
      <c r="A25" s="4" t="s">
        <v>39</v>
      </c>
      <c r="B25" s="1" t="s">
        <v>35</v>
      </c>
      <c r="C25" s="1">
        <v>2</v>
      </c>
    </row>
    <row r="26" spans="1:3" x14ac:dyDescent="0.25">
      <c r="A26" s="4" t="s">
        <v>40</v>
      </c>
      <c r="B26" s="1" t="s">
        <v>36</v>
      </c>
      <c r="C26" s="1">
        <v>1</v>
      </c>
    </row>
    <row r="28" spans="1:3" x14ac:dyDescent="0.25">
      <c r="A28" s="1" t="s">
        <v>41</v>
      </c>
      <c r="B28" s="1" t="s">
        <v>74</v>
      </c>
      <c r="C28" s="1" t="s">
        <v>20</v>
      </c>
    </row>
    <row r="29" spans="1:3" x14ac:dyDescent="0.25">
      <c r="A29" s="1" t="s">
        <v>46</v>
      </c>
      <c r="B29" s="1" t="s">
        <v>42</v>
      </c>
      <c r="C29" s="1">
        <v>4</v>
      </c>
    </row>
    <row r="30" spans="1:3" x14ac:dyDescent="0.25">
      <c r="A30" s="1" t="s">
        <v>47</v>
      </c>
      <c r="B30" s="1" t="s">
        <v>43</v>
      </c>
      <c r="C30" s="1">
        <v>3</v>
      </c>
    </row>
    <row r="31" spans="1:3" x14ac:dyDescent="0.25">
      <c r="A31" s="1" t="s">
        <v>48</v>
      </c>
      <c r="B31" s="1" t="s">
        <v>44</v>
      </c>
      <c r="C31" s="1">
        <v>2</v>
      </c>
    </row>
    <row r="32" spans="1:3" x14ac:dyDescent="0.25">
      <c r="A32" s="1" t="s">
        <v>49</v>
      </c>
      <c r="B32" s="1" t="s">
        <v>45</v>
      </c>
      <c r="C32" s="1">
        <v>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2060"/>
  </sheetPr>
  <dimension ref="D1:S20"/>
  <sheetViews>
    <sheetView showGridLines="0" tabSelected="1" zoomScale="55" zoomScaleNormal="55" zoomScaleSheetLayoutView="100" workbookViewId="0">
      <selection activeCell="AB19" sqref="AB19"/>
    </sheetView>
  </sheetViews>
  <sheetFormatPr baseColWidth="10" defaultColWidth="11.42578125" defaultRowHeight="18" x14ac:dyDescent="0.25"/>
  <cols>
    <col min="1" max="2" width="11.42578125" style="70"/>
    <col min="3" max="3" width="5" style="70" customWidth="1"/>
    <col min="4" max="4" width="3" style="70" customWidth="1"/>
    <col min="5" max="5" width="45.85546875" style="70" bestFit="1" customWidth="1"/>
    <col min="6" max="6" width="23.42578125" style="70" customWidth="1"/>
    <col min="7" max="7" width="16.7109375" style="70" customWidth="1"/>
    <col min="8" max="8" width="30.28515625" style="70" customWidth="1"/>
    <col min="9" max="9" width="18.85546875" style="70" customWidth="1"/>
    <col min="10" max="10" width="5.42578125" style="70" customWidth="1"/>
    <col min="11" max="11" width="11" style="70" customWidth="1"/>
    <col min="12" max="12" width="13" style="70" customWidth="1"/>
    <col min="13" max="16384" width="11.42578125" style="70"/>
  </cols>
  <sheetData>
    <row r="1" spans="4:19" s="70" customFormat="1" ht="12" customHeight="1" thickBot="1" x14ac:dyDescent="0.3"/>
    <row r="2" spans="4:19" s="70" customFormat="1" ht="39" customHeight="1" x14ac:dyDescent="0.25">
      <c r="D2" s="71"/>
      <c r="E2" s="72"/>
      <c r="F2" s="73" t="s">
        <v>90</v>
      </c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5"/>
    </row>
    <row r="3" spans="4:19" s="70" customFormat="1" ht="28.5" customHeight="1" thickBot="1" x14ac:dyDescent="0.3">
      <c r="D3" s="76"/>
      <c r="E3" s="77"/>
      <c r="F3" s="78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80"/>
    </row>
    <row r="20" spans="5:5" s="70" customFormat="1" x14ac:dyDescent="0.25">
      <c r="E20" s="81"/>
    </row>
  </sheetData>
  <mergeCells count="1">
    <mergeCell ref="F2:S3"/>
  </mergeCells>
  <pageMargins left="0.7" right="0.7" top="0.75" bottom="0.75" header="0.3" footer="0.3"/>
  <pageSetup scale="58" orientation="portrait" horizontalDpi="4294967293" vertic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2060"/>
  </sheetPr>
  <dimension ref="B1:P49"/>
  <sheetViews>
    <sheetView zoomScale="85" zoomScaleNormal="85" zoomScaleSheetLayoutView="100" workbookViewId="0">
      <pane xSplit="1" ySplit="3" topLeftCell="B28" activePane="bottomRight" state="frozen"/>
      <selection pane="topRight" activeCell="B1" sqref="B1"/>
      <selection pane="bottomLeft" activeCell="A4" sqref="A4"/>
      <selection pane="bottomRight" activeCell="C42" sqref="C42:G42"/>
    </sheetView>
  </sheetViews>
  <sheetFormatPr baseColWidth="10" defaultColWidth="11.42578125" defaultRowHeight="18" x14ac:dyDescent="0.25"/>
  <cols>
    <col min="1" max="1" width="5" style="8" customWidth="1"/>
    <col min="2" max="2" width="3" style="8" customWidth="1"/>
    <col min="3" max="3" width="45.85546875" style="8" bestFit="1" customWidth="1"/>
    <col min="4" max="4" width="23.42578125" style="8" customWidth="1"/>
    <col min="5" max="5" width="16.7109375" style="8" customWidth="1"/>
    <col min="6" max="6" width="30.28515625" style="8" customWidth="1"/>
    <col min="7" max="7" width="18.85546875" style="8" customWidth="1"/>
    <col min="8" max="8" width="5.42578125" style="8" customWidth="1"/>
    <col min="9" max="9" width="11" style="8" customWidth="1"/>
    <col min="10" max="10" width="13" style="8" customWidth="1"/>
    <col min="11" max="16384" width="11.42578125" style="8"/>
  </cols>
  <sheetData>
    <row r="1" spans="2:9" ht="12" customHeight="1" thickBot="1" x14ac:dyDescent="0.3"/>
    <row r="2" spans="2:9" ht="39" customHeight="1" x14ac:dyDescent="0.25">
      <c r="B2" s="14"/>
      <c r="C2" s="27"/>
      <c r="D2" s="60" t="s">
        <v>86</v>
      </c>
      <c r="E2" s="61"/>
      <c r="F2" s="61"/>
      <c r="G2" s="61"/>
      <c r="H2" s="62"/>
      <c r="I2" s="7"/>
    </row>
    <row r="3" spans="2:9" ht="28.5" customHeight="1" thickBot="1" x14ac:dyDescent="0.3">
      <c r="B3" s="24"/>
      <c r="C3" s="28"/>
      <c r="D3" s="63"/>
      <c r="E3" s="64"/>
      <c r="F3" s="64"/>
      <c r="G3" s="64"/>
      <c r="H3" s="65"/>
    </row>
    <row r="4" spans="2:9" ht="12" customHeight="1" thickBot="1" x14ac:dyDescent="0.3">
      <c r="C4" s="12"/>
      <c r="D4" s="13"/>
      <c r="E4" s="13"/>
      <c r="F4" s="13"/>
      <c r="G4" s="13"/>
    </row>
    <row r="5" spans="2:9" ht="7.5" customHeight="1" x14ac:dyDescent="0.25">
      <c r="B5" s="14"/>
      <c r="C5" s="15"/>
      <c r="D5" s="16"/>
      <c r="E5" s="16"/>
      <c r="F5" s="16"/>
      <c r="G5" s="16"/>
      <c r="H5" s="17"/>
    </row>
    <row r="6" spans="2:9" x14ac:dyDescent="0.25">
      <c r="B6" s="18"/>
      <c r="C6" s="12" t="s">
        <v>78</v>
      </c>
      <c r="D6" s="19"/>
      <c r="E6" s="19"/>
      <c r="F6" s="19"/>
      <c r="G6" s="19"/>
      <c r="H6" s="20"/>
    </row>
    <row r="7" spans="2:9" ht="9.75" customHeight="1" x14ac:dyDescent="0.25">
      <c r="B7" s="18"/>
      <c r="C7" s="12"/>
      <c r="D7" s="19"/>
      <c r="E7" s="19"/>
      <c r="F7" s="19"/>
      <c r="G7" s="19"/>
      <c r="H7" s="20"/>
    </row>
    <row r="8" spans="2:9" x14ac:dyDescent="0.25">
      <c r="B8" s="18"/>
      <c r="C8" s="12" t="s">
        <v>81</v>
      </c>
      <c r="D8" s="19"/>
      <c r="E8" s="19"/>
      <c r="F8" s="19"/>
      <c r="G8" s="19"/>
      <c r="H8" s="20"/>
    </row>
    <row r="9" spans="2:9" x14ac:dyDescent="0.25">
      <c r="B9" s="18"/>
      <c r="C9" s="29" t="s">
        <v>22</v>
      </c>
      <c r="D9" s="56" t="s">
        <v>7</v>
      </c>
      <c r="E9" s="56"/>
      <c r="F9" s="56"/>
      <c r="G9" s="56"/>
      <c r="H9" s="20"/>
    </row>
    <row r="10" spans="2:9" s="9" customFormat="1" x14ac:dyDescent="0.25">
      <c r="B10" s="21"/>
      <c r="C10" s="22"/>
      <c r="D10" s="22"/>
      <c r="E10" s="22"/>
      <c r="F10" s="19"/>
      <c r="G10" s="22"/>
      <c r="H10" s="23"/>
      <c r="I10" s="8"/>
    </row>
    <row r="11" spans="2:9" x14ac:dyDescent="0.25">
      <c r="B11" s="18"/>
      <c r="C11" s="29" t="s">
        <v>74</v>
      </c>
      <c r="D11" s="56" t="str">
        <f>VLOOKUP($D$9,PROBABILIDAD!$A$1:$C$6,2,FALSE)</f>
        <v>Muy probable</v>
      </c>
      <c r="E11" s="56"/>
      <c r="F11" s="56"/>
      <c r="G11" s="56"/>
      <c r="H11" s="20"/>
    </row>
    <row r="12" spans="2:9" ht="10.5" customHeight="1" thickBot="1" x14ac:dyDescent="0.3">
      <c r="B12" s="24"/>
      <c r="C12" s="25"/>
      <c r="D12" s="25"/>
      <c r="E12" s="25"/>
      <c r="F12" s="25"/>
      <c r="G12" s="25"/>
      <c r="H12" s="26"/>
    </row>
    <row r="13" spans="2:9" ht="10.5" customHeight="1" thickBot="1" x14ac:dyDescent="0.3">
      <c r="B13" s="19"/>
      <c r="C13" s="19"/>
      <c r="D13" s="19"/>
      <c r="E13" s="19"/>
      <c r="F13" s="19"/>
      <c r="G13" s="19"/>
      <c r="H13" s="19"/>
    </row>
    <row r="14" spans="2:9" ht="6.75" customHeight="1" x14ac:dyDescent="0.25">
      <c r="B14" s="14"/>
      <c r="C14" s="16"/>
      <c r="D14" s="16"/>
      <c r="E14" s="16"/>
      <c r="F14" s="16"/>
      <c r="G14" s="16"/>
      <c r="H14" s="17"/>
    </row>
    <row r="15" spans="2:9" x14ac:dyDescent="0.25">
      <c r="B15" s="18"/>
      <c r="C15" s="12" t="s">
        <v>66</v>
      </c>
      <c r="D15" s="19"/>
      <c r="E15" s="19"/>
      <c r="F15" s="19"/>
      <c r="G15" s="19"/>
      <c r="H15" s="20"/>
    </row>
    <row r="16" spans="2:9" ht="15" customHeight="1" x14ac:dyDescent="0.25">
      <c r="B16" s="18"/>
      <c r="C16" s="12"/>
      <c r="D16" s="19"/>
      <c r="E16" s="19"/>
      <c r="F16" s="19"/>
      <c r="G16" s="19"/>
      <c r="H16" s="20"/>
    </row>
    <row r="17" spans="2:16" x14ac:dyDescent="0.25">
      <c r="B17" s="18"/>
      <c r="C17" s="12" t="s">
        <v>65</v>
      </c>
      <c r="D17" s="19"/>
      <c r="E17" s="19"/>
      <c r="F17" s="19"/>
      <c r="G17" s="19"/>
      <c r="H17" s="20"/>
    </row>
    <row r="18" spans="2:16" ht="3" customHeight="1" x14ac:dyDescent="0.25">
      <c r="B18" s="18"/>
      <c r="C18" s="12"/>
      <c r="D18" s="19"/>
      <c r="E18" s="19"/>
      <c r="F18" s="19"/>
      <c r="G18" s="19"/>
      <c r="H18" s="20"/>
    </row>
    <row r="19" spans="2:16" x14ac:dyDescent="0.25">
      <c r="B19" s="18"/>
      <c r="C19" s="29" t="s">
        <v>79</v>
      </c>
      <c r="D19" s="49" t="s">
        <v>22</v>
      </c>
      <c r="E19" s="50"/>
      <c r="F19" s="51"/>
      <c r="G19" s="29" t="s">
        <v>74</v>
      </c>
      <c r="H19" s="20"/>
    </row>
    <row r="20" spans="2:16" s="9" customFormat="1" ht="117.75" customHeight="1" x14ac:dyDescent="0.25">
      <c r="B20" s="21"/>
      <c r="C20" s="10" t="s">
        <v>69</v>
      </c>
      <c r="D20" s="66" t="s">
        <v>63</v>
      </c>
      <c r="E20" s="67"/>
      <c r="F20" s="68"/>
      <c r="G20" s="10" t="str">
        <f>IF(OR(D20=GRAVEDAD!$C$10,D20=GRAVEDAD!$B$10,D20=GRAVEDAD!$A$10),GRAVEDAD!$D$10,IF(OR(D20=GRAVEDAD!$C$11,D20=GRAVEDAD!$B$11,D20=GRAVEDAD!$A$11),GRAVEDAD!$D$11,IF(OR(D20=GRAVEDAD!$C$12,D20=GRAVEDAD!$B$12,D20=GRAVEDAD!$A$12),GRAVEDAD!$D$12,GRAVEDAD!$D$13)))</f>
        <v>Bajo</v>
      </c>
      <c r="H20" s="20"/>
      <c r="I20" s="8"/>
    </row>
    <row r="21" spans="2:16" ht="9" customHeight="1" x14ac:dyDescent="0.25">
      <c r="B21" s="18"/>
      <c r="C21" s="12"/>
      <c r="D21" s="19"/>
      <c r="E21" s="19"/>
      <c r="F21" s="12"/>
      <c r="G21" s="19"/>
      <c r="H21" s="31"/>
      <c r="I21" s="7"/>
      <c r="M21" s="7"/>
    </row>
    <row r="22" spans="2:16" x14ac:dyDescent="0.25">
      <c r="B22" s="18"/>
      <c r="C22" s="12" t="s">
        <v>71</v>
      </c>
      <c r="D22" s="19"/>
      <c r="E22" s="19"/>
      <c r="F22" s="19"/>
      <c r="G22" s="19"/>
      <c r="H22" s="20"/>
    </row>
    <row r="23" spans="2:16" ht="7.5" customHeight="1" x14ac:dyDescent="0.25">
      <c r="B23" s="18"/>
      <c r="C23" s="12"/>
      <c r="D23" s="19"/>
      <c r="E23" s="19"/>
      <c r="F23" s="19"/>
      <c r="G23" s="19"/>
      <c r="H23" s="20"/>
    </row>
    <row r="24" spans="2:16" x14ac:dyDescent="0.25">
      <c r="B24" s="18"/>
      <c r="C24" s="29" t="s">
        <v>76</v>
      </c>
      <c r="D24" s="49" t="s">
        <v>80</v>
      </c>
      <c r="E24" s="50"/>
      <c r="F24" s="50"/>
      <c r="G24" s="51"/>
      <c r="H24" s="20"/>
    </row>
    <row r="25" spans="2:16" s="9" customFormat="1" x14ac:dyDescent="0.25">
      <c r="B25" s="21"/>
      <c r="C25" s="10" t="s">
        <v>32</v>
      </c>
      <c r="D25" s="57" t="str">
        <f>VLOOKUP($C$25,GRAVEDAD!$A$16:$C$20,2,FALSE)</f>
        <v>Muy Poca</v>
      </c>
      <c r="E25" s="58"/>
      <c r="F25" s="58"/>
      <c r="G25" s="59"/>
      <c r="H25" s="23"/>
      <c r="K25" s="8"/>
      <c r="P25" s="8"/>
    </row>
    <row r="26" spans="2:16" x14ac:dyDescent="0.25">
      <c r="B26" s="18"/>
      <c r="C26" s="19"/>
      <c r="D26" s="19"/>
      <c r="E26" s="19"/>
      <c r="F26" s="19"/>
      <c r="G26" s="19"/>
      <c r="H26" s="20"/>
    </row>
    <row r="27" spans="2:16" x14ac:dyDescent="0.25">
      <c r="B27" s="18"/>
      <c r="C27" s="12" t="s">
        <v>72</v>
      </c>
      <c r="D27" s="19"/>
      <c r="E27" s="19"/>
      <c r="F27" s="19"/>
      <c r="G27" s="19"/>
      <c r="H27" s="20"/>
    </row>
    <row r="28" spans="2:16" ht="6" customHeight="1" x14ac:dyDescent="0.25">
      <c r="B28" s="18"/>
      <c r="C28" s="19"/>
      <c r="D28" s="19"/>
      <c r="E28" s="19"/>
      <c r="F28" s="19"/>
      <c r="G28" s="19"/>
      <c r="H28" s="20"/>
    </row>
    <row r="29" spans="2:16" x14ac:dyDescent="0.25">
      <c r="B29" s="18"/>
      <c r="C29" s="29" t="s">
        <v>82</v>
      </c>
      <c r="D29" s="49" t="s">
        <v>22</v>
      </c>
      <c r="E29" s="50"/>
      <c r="F29" s="50"/>
      <c r="G29" s="51"/>
      <c r="H29" s="20"/>
    </row>
    <row r="30" spans="2:16" ht="54" x14ac:dyDescent="0.25">
      <c r="B30" s="18"/>
      <c r="C30" s="30" t="s">
        <v>38</v>
      </c>
      <c r="D30" s="57" t="str">
        <f>VLOOKUP($C$30,GRAVEDAD!$A$22:$C$26,2,FALSE)</f>
        <v>Peligroso</v>
      </c>
      <c r="E30" s="58"/>
      <c r="F30" s="58"/>
      <c r="G30" s="59"/>
      <c r="H30" s="20"/>
    </row>
    <row r="31" spans="2:16" x14ac:dyDescent="0.25">
      <c r="B31" s="18"/>
      <c r="C31" s="19"/>
      <c r="D31" s="19"/>
      <c r="E31" s="19"/>
      <c r="F31" s="19"/>
      <c r="G31" s="19"/>
      <c r="H31" s="20"/>
    </row>
    <row r="32" spans="2:16" x14ac:dyDescent="0.25">
      <c r="B32" s="18"/>
      <c r="C32" s="12" t="s">
        <v>73</v>
      </c>
      <c r="D32" s="19"/>
      <c r="E32" s="19"/>
      <c r="F32" s="19"/>
      <c r="G32" s="19"/>
      <c r="H32" s="20"/>
    </row>
    <row r="33" spans="2:8" ht="7.5" customHeight="1" x14ac:dyDescent="0.25">
      <c r="B33" s="18"/>
      <c r="C33" s="12"/>
      <c r="D33" s="19"/>
      <c r="E33" s="19"/>
      <c r="F33" s="19"/>
      <c r="G33" s="19"/>
      <c r="H33" s="20"/>
    </row>
    <row r="34" spans="2:8" x14ac:dyDescent="0.25">
      <c r="B34" s="18"/>
      <c r="C34" s="29" t="s">
        <v>75</v>
      </c>
      <c r="D34" s="49" t="s">
        <v>12</v>
      </c>
      <c r="E34" s="50"/>
      <c r="F34" s="50"/>
      <c r="G34" s="51"/>
      <c r="H34" s="20"/>
    </row>
    <row r="35" spans="2:8" x14ac:dyDescent="0.25">
      <c r="B35" s="18"/>
      <c r="C35" s="10" t="s">
        <v>49</v>
      </c>
      <c r="D35" s="52" t="str">
        <f>VLOOKUP($C$35,GRAVEDAD!$A$28:$C$32,2,FALSE)</f>
        <v>Puntual</v>
      </c>
      <c r="E35" s="53"/>
      <c r="F35" s="53"/>
      <c r="G35" s="54"/>
      <c r="H35" s="20"/>
    </row>
    <row r="36" spans="2:8" ht="18.75" thickBot="1" x14ac:dyDescent="0.3">
      <c r="B36" s="24"/>
      <c r="C36" s="25"/>
      <c r="D36" s="25"/>
      <c r="E36" s="25"/>
      <c r="F36" s="25"/>
      <c r="G36" s="25"/>
      <c r="H36" s="26"/>
    </row>
    <row r="37" spans="2:8" ht="18.75" thickBot="1" x14ac:dyDescent="0.3"/>
    <row r="38" spans="2:8" ht="8.25" customHeight="1" x14ac:dyDescent="0.25">
      <c r="B38" s="32"/>
      <c r="C38" s="33"/>
      <c r="D38" s="33"/>
      <c r="E38" s="33"/>
      <c r="F38" s="33"/>
      <c r="G38" s="33"/>
      <c r="H38" s="34"/>
    </row>
    <row r="39" spans="2:8" x14ac:dyDescent="0.25">
      <c r="B39" s="35"/>
      <c r="C39" s="36" t="s">
        <v>77</v>
      </c>
      <c r="D39" s="37"/>
      <c r="E39" s="37"/>
      <c r="F39" s="37"/>
      <c r="G39" s="37"/>
      <c r="H39" s="38"/>
    </row>
    <row r="40" spans="2:8" ht="6.75" customHeight="1" x14ac:dyDescent="0.25">
      <c r="B40" s="35"/>
      <c r="C40" s="36"/>
      <c r="D40" s="37"/>
      <c r="E40" s="37"/>
      <c r="F40" s="37"/>
      <c r="G40" s="37"/>
      <c r="H40" s="38"/>
    </row>
    <row r="41" spans="2:8" x14ac:dyDescent="0.25">
      <c r="B41" s="35"/>
      <c r="C41" s="55" t="s">
        <v>85</v>
      </c>
      <c r="D41" s="55"/>
      <c r="E41" s="55"/>
      <c r="F41" s="55"/>
      <c r="G41" s="55"/>
      <c r="H41" s="38"/>
    </row>
    <row r="42" spans="2:8" x14ac:dyDescent="0.25">
      <c r="B42" s="35"/>
      <c r="C42" s="56">
        <f>VLOOKUP($D$9,PROBABILIDAD!$A$1:$C$6,3,FALSE)</f>
        <v>5</v>
      </c>
      <c r="D42" s="56"/>
      <c r="E42" s="56"/>
      <c r="F42" s="56"/>
      <c r="G42" s="56"/>
      <c r="H42" s="38"/>
    </row>
    <row r="43" spans="2:8" x14ac:dyDescent="0.25">
      <c r="B43" s="35"/>
      <c r="C43" s="40"/>
      <c r="D43" s="40"/>
      <c r="E43" s="40"/>
      <c r="F43" s="40"/>
      <c r="G43" s="40"/>
      <c r="H43" s="38"/>
    </row>
    <row r="44" spans="2:8" x14ac:dyDescent="0.25">
      <c r="B44" s="35"/>
      <c r="C44" s="55" t="s">
        <v>83</v>
      </c>
      <c r="D44" s="55"/>
      <c r="E44" s="55"/>
      <c r="F44" s="55"/>
      <c r="G44" s="55"/>
      <c r="H44" s="38"/>
    </row>
    <row r="45" spans="2:8" x14ac:dyDescent="0.25">
      <c r="B45" s="35"/>
      <c r="C45" s="48">
        <f>LOOKUP(VLOOKUP($C$25,GRAVEDAD!$A$16:$C$20,3)+2*VLOOKUP($C$30,GRAVEDAD!$A$22:$C$26,3,FALSE)+VLOOKUP($C$35,GRAVEDAD!$A$28:$C$32,3,FALSE)+VLOOKUP(G20,GRAVEDAD!$D$10:$E$13,2),GRAVEDAD!$B$2:$C$6,GRAVEDAD!$D$2:$D$6)</f>
        <v>3</v>
      </c>
      <c r="D45" s="48"/>
      <c r="E45" s="48"/>
      <c r="F45" s="48"/>
      <c r="G45" s="48"/>
      <c r="H45" s="38"/>
    </row>
    <row r="46" spans="2:8" x14ac:dyDescent="0.25">
      <c r="B46" s="35"/>
      <c r="C46" s="40"/>
      <c r="D46" s="40"/>
      <c r="E46" s="40"/>
      <c r="F46" s="40"/>
      <c r="G46" s="40"/>
      <c r="H46" s="38"/>
    </row>
    <row r="47" spans="2:8" x14ac:dyDescent="0.25">
      <c r="B47" s="35"/>
      <c r="C47" s="47" t="s">
        <v>84</v>
      </c>
      <c r="D47" s="47"/>
      <c r="E47" s="47"/>
      <c r="F47" s="47"/>
      <c r="G47" s="47"/>
      <c r="H47" s="38"/>
    </row>
    <row r="48" spans="2:8" x14ac:dyDescent="0.25">
      <c r="B48" s="35"/>
      <c r="C48" s="48">
        <f>C45*C42</f>
        <v>15</v>
      </c>
      <c r="D48" s="48"/>
      <c r="E48" s="48"/>
      <c r="F48" s="48"/>
      <c r="G48" s="48"/>
      <c r="H48" s="38"/>
    </row>
    <row r="49" spans="2:8" ht="18.75" thickBot="1" x14ac:dyDescent="0.3">
      <c r="B49" s="41"/>
      <c r="C49" s="42"/>
      <c r="D49" s="42"/>
      <c r="E49" s="42"/>
      <c r="F49" s="42"/>
      <c r="G49" s="42"/>
      <c r="H49" s="39"/>
    </row>
  </sheetData>
  <mergeCells count="17">
    <mergeCell ref="D30:G30"/>
    <mergeCell ref="D9:G9"/>
    <mergeCell ref="D11:G11"/>
    <mergeCell ref="D2:H3"/>
    <mergeCell ref="D19:F19"/>
    <mergeCell ref="D20:F20"/>
    <mergeCell ref="D25:G25"/>
    <mergeCell ref="D24:G24"/>
    <mergeCell ref="D29:G29"/>
    <mergeCell ref="C47:G47"/>
    <mergeCell ref="C48:G48"/>
    <mergeCell ref="D34:G34"/>
    <mergeCell ref="D35:G35"/>
    <mergeCell ref="C41:G41"/>
    <mergeCell ref="C42:G42"/>
    <mergeCell ref="C44:G44"/>
    <mergeCell ref="C45:G45"/>
  </mergeCells>
  <dataValidations count="1">
    <dataValidation type="list" allowBlank="1" showInputMessage="1" showErrorMessage="1" sqref="D20">
      <formula1>INDIRECT($C$20)</formula1>
    </dataValidation>
  </dataValidations>
  <pageMargins left="0.7" right="0.7" top="0.75" bottom="0.75" header="0.3" footer="0.3"/>
  <pageSetup scale="58" orientation="portrait" horizontalDpi="4294967293" verticalDpi="4294967293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PROBABILIDAD!$A$2:$A$6</xm:f>
          </x14:formula1>
          <xm:sqref>D9</xm:sqref>
        </x14:dataValidation>
        <x14:dataValidation type="list" allowBlank="1" showInputMessage="1" showErrorMessage="1">
          <x14:formula1>
            <xm:f>GRAVEDAD!$A$9:$C$9</xm:f>
          </x14:formula1>
          <xm:sqref>C20</xm:sqref>
        </x14:dataValidation>
        <x14:dataValidation type="list" allowBlank="1" showInputMessage="1" showErrorMessage="1">
          <x14:formula1>
            <xm:f>GRAVEDAD!$A$17:$A$20</xm:f>
          </x14:formula1>
          <xm:sqref>C25</xm:sqref>
        </x14:dataValidation>
        <x14:dataValidation type="list" allowBlank="1" showInputMessage="1" showErrorMessage="1">
          <x14:formula1>
            <xm:f>GRAVEDAD!$A$23:$A$26</xm:f>
          </x14:formula1>
          <xm:sqref>C30</xm:sqref>
        </x14:dataValidation>
        <x14:dataValidation type="list" allowBlank="1" showInputMessage="1" showErrorMessage="1">
          <x14:formula1>
            <xm:f>GRAVEDAD!$A$29:$A$32</xm:f>
          </x14:formula1>
          <xm:sqref>C35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"/>
  <sheetViews>
    <sheetView showGridLines="0" zoomScale="70" zoomScaleNormal="70" workbookViewId="0">
      <selection activeCell="AA26" sqref="AA26"/>
    </sheetView>
  </sheetViews>
  <sheetFormatPr baseColWidth="10"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8" tint="-0.249977111117893"/>
    <pageSetUpPr fitToPage="1"/>
  </sheetPr>
  <dimension ref="A1:Q50"/>
  <sheetViews>
    <sheetView showGridLines="0" zoomScaleNormal="100" workbookViewId="0"/>
  </sheetViews>
  <sheetFormatPr baseColWidth="10" defaultRowHeight="15" x14ac:dyDescent="0.25"/>
  <sheetData>
    <row r="1" spans="1:17" ht="20.25" x14ac:dyDescent="0.25">
      <c r="B1" s="69" t="s">
        <v>89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</row>
    <row r="4" spans="1:17" x14ac:dyDescent="0.25">
      <c r="A4" s="43"/>
    </row>
    <row r="5" spans="1:17" x14ac:dyDescent="0.25">
      <c r="A5" s="43"/>
    </row>
    <row r="7" spans="1:17" x14ac:dyDescent="0.25">
      <c r="A7" s="45"/>
    </row>
    <row r="8" spans="1:17" x14ac:dyDescent="0.25">
      <c r="A8" s="44"/>
    </row>
    <row r="9" spans="1:17" x14ac:dyDescent="0.25">
      <c r="A9" s="44"/>
    </row>
    <row r="10" spans="1:17" x14ac:dyDescent="0.25">
      <c r="A10" s="44"/>
    </row>
    <row r="11" spans="1:17" x14ac:dyDescent="0.25">
      <c r="A11" s="45"/>
    </row>
    <row r="12" spans="1:17" x14ac:dyDescent="0.25">
      <c r="A12" s="45"/>
    </row>
    <row r="13" spans="1:17" x14ac:dyDescent="0.25">
      <c r="A13" s="45"/>
    </row>
    <row r="14" spans="1:17" x14ac:dyDescent="0.25">
      <c r="A14" s="45"/>
    </row>
    <row r="15" spans="1:17" x14ac:dyDescent="0.25">
      <c r="A15" s="45"/>
    </row>
    <row r="16" spans="1:17" x14ac:dyDescent="0.25">
      <c r="A16" s="45"/>
    </row>
    <row r="17" spans="1:1" x14ac:dyDescent="0.25">
      <c r="A17" s="45"/>
    </row>
    <row r="18" spans="1:1" x14ac:dyDescent="0.25">
      <c r="A18" s="45"/>
    </row>
    <row r="19" spans="1:1" x14ac:dyDescent="0.25">
      <c r="A19" s="45"/>
    </row>
    <row r="20" spans="1:1" x14ac:dyDescent="0.25">
      <c r="A20" s="45"/>
    </row>
    <row r="21" spans="1:1" x14ac:dyDescent="0.25">
      <c r="A21" s="45"/>
    </row>
    <row r="22" spans="1:1" x14ac:dyDescent="0.25">
      <c r="A22" s="45"/>
    </row>
    <row r="23" spans="1:1" x14ac:dyDescent="0.25">
      <c r="A23" s="45"/>
    </row>
    <row r="24" spans="1:1" x14ac:dyDescent="0.25">
      <c r="A24" s="45"/>
    </row>
    <row r="25" spans="1:1" x14ac:dyDescent="0.25">
      <c r="A25" s="45"/>
    </row>
    <row r="26" spans="1:1" x14ac:dyDescent="0.25">
      <c r="A26" s="45"/>
    </row>
    <row r="27" spans="1:1" x14ac:dyDescent="0.25">
      <c r="A27" s="45"/>
    </row>
    <row r="28" spans="1:1" x14ac:dyDescent="0.25">
      <c r="A28" s="45"/>
    </row>
    <row r="29" spans="1:1" x14ac:dyDescent="0.25">
      <c r="A29" s="45"/>
    </row>
    <row r="30" spans="1:1" x14ac:dyDescent="0.25">
      <c r="A30" s="45"/>
    </row>
    <row r="31" spans="1:1" x14ac:dyDescent="0.25">
      <c r="A31" s="45"/>
    </row>
    <row r="32" spans="1:1" x14ac:dyDescent="0.25">
      <c r="A32" s="46"/>
    </row>
    <row r="33" spans="1:1" x14ac:dyDescent="0.25">
      <c r="A33" s="46"/>
    </row>
    <row r="34" spans="1:1" x14ac:dyDescent="0.25">
      <c r="A34" s="46"/>
    </row>
    <row r="35" spans="1:1" x14ac:dyDescent="0.25">
      <c r="A35" s="46"/>
    </row>
    <row r="36" spans="1:1" x14ac:dyDescent="0.25">
      <c r="A36" s="46"/>
    </row>
    <row r="37" spans="1:1" x14ac:dyDescent="0.25">
      <c r="A37" s="46"/>
    </row>
    <row r="38" spans="1:1" x14ac:dyDescent="0.25">
      <c r="A38" s="46"/>
    </row>
    <row r="39" spans="1:1" x14ac:dyDescent="0.25">
      <c r="A39" s="46"/>
    </row>
    <row r="40" spans="1:1" x14ac:dyDescent="0.25">
      <c r="A40" s="46"/>
    </row>
    <row r="41" spans="1:1" x14ac:dyDescent="0.25">
      <c r="A41" s="46"/>
    </row>
    <row r="42" spans="1:1" x14ac:dyDescent="0.25">
      <c r="A42" s="46"/>
    </row>
    <row r="43" spans="1:1" x14ac:dyDescent="0.25">
      <c r="A43" s="46"/>
    </row>
    <row r="44" spans="1:1" x14ac:dyDescent="0.25">
      <c r="A44" s="46"/>
    </row>
    <row r="45" spans="1:1" x14ac:dyDescent="0.25">
      <c r="A45" s="46"/>
    </row>
    <row r="46" spans="1:1" x14ac:dyDescent="0.25">
      <c r="A46" s="46"/>
    </row>
    <row r="47" spans="1:1" x14ac:dyDescent="0.25">
      <c r="A47" s="46"/>
    </row>
    <row r="48" spans="1:1" x14ac:dyDescent="0.25">
      <c r="A48" s="46"/>
    </row>
    <row r="49" spans="1:1" x14ac:dyDescent="0.25">
      <c r="A49" s="46"/>
    </row>
    <row r="50" spans="1:1" x14ac:dyDescent="0.25">
      <c r="A50" s="6"/>
    </row>
  </sheetData>
  <mergeCells count="1">
    <mergeCell ref="B1:Q1"/>
  </mergeCells>
  <pageMargins left="0.70866141732283472" right="0.70866141732283472" top="0.74803149606299213" bottom="0.74803149606299213" header="0.31496062992125984" footer="0.31496062992125984"/>
  <pageSetup paperSize="8" scale="8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3</vt:i4>
      </vt:variant>
    </vt:vector>
  </HeadingPairs>
  <TitlesOfParts>
    <vt:vector size="9" baseType="lpstr">
      <vt:lpstr>PROBABILIDAD</vt:lpstr>
      <vt:lpstr>GRAVEDAD</vt:lpstr>
      <vt:lpstr>RIESGO</vt:lpstr>
      <vt:lpstr>B</vt:lpstr>
      <vt:lpstr>Hoja2</vt:lpstr>
      <vt:lpstr>M</vt:lpstr>
      <vt:lpstr>Ecológico</vt:lpstr>
      <vt:lpstr>Humano</vt:lpstr>
      <vt:lpstr>Socioeconómico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Felipe Palacios Sanchez</dc:creator>
  <cp:lastModifiedBy>Miguel Angel Concepcion Tiza</cp:lastModifiedBy>
  <cp:lastPrinted>2017-01-06T14:27:10Z</cp:lastPrinted>
  <dcterms:created xsi:type="dcterms:W3CDTF">2017-01-04T22:50:34Z</dcterms:created>
  <dcterms:modified xsi:type="dcterms:W3CDTF">2017-05-29T20:48:04Z</dcterms:modified>
</cp:coreProperties>
</file>